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7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8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9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0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75" windowWidth="19035" windowHeight="9210" firstSheet="1" activeTab="5"/>
  </bookViews>
  <sheets>
    <sheet name="x terr 2 tr emerg 30x70" sheetId="5" r:id="rId1"/>
    <sheet name="x terr 1 tr emerg 30x70" sheetId="6" r:id="rId2"/>
    <sheet name="70x30 1 trav emerg x terr" sheetId="7" r:id="rId3"/>
    <sheet name="x terr 70x30 2 sp" sheetId="8" r:id="rId4"/>
    <sheet name="x 70x30 1 sp" sheetId="9" r:id="rId5"/>
    <sheet name=" y 30x70 2 tr emetg" sheetId="10" r:id="rId6"/>
    <sheet name="y 30x70 1 tr emerg" sheetId="11" r:id="rId7"/>
    <sheet name="y 70x30 2 tr emerg" sheetId="12" r:id="rId8"/>
    <sheet name="y 70x 30 1 tr emergente" sheetId="13" r:id="rId9"/>
    <sheet name="y 70x30 1 sp" sheetId="14" r:id="rId10"/>
  </sheets>
  <calcPr calcId="145621"/>
</workbook>
</file>

<file path=xl/calcChain.xml><?xml version="1.0" encoding="utf-8"?>
<calcChain xmlns="http://schemas.openxmlformats.org/spreadsheetml/2006/main">
  <c r="E32" i="14" l="1"/>
  <c r="G32" i="14" s="1"/>
  <c r="M32" i="14" s="1"/>
  <c r="O32" i="14" s="1"/>
  <c r="M31" i="14"/>
  <c r="O31" i="14" s="1"/>
  <c r="L31" i="14"/>
  <c r="G31" i="14"/>
  <c r="E31" i="14"/>
  <c r="O30" i="14"/>
  <c r="M30" i="14"/>
  <c r="L30" i="14"/>
  <c r="E30" i="14"/>
  <c r="G30" i="14" s="1"/>
  <c r="L28" i="14"/>
  <c r="O28" i="14" s="1"/>
  <c r="G28" i="14"/>
  <c r="L27" i="14"/>
  <c r="O27" i="14" s="1"/>
  <c r="G27" i="14"/>
  <c r="C27" i="14"/>
  <c r="L26" i="14"/>
  <c r="O26" i="14" s="1"/>
  <c r="G26" i="14"/>
  <c r="I26" i="14" s="1"/>
  <c r="I27" i="14" s="1"/>
  <c r="C26" i="14"/>
  <c r="K21" i="14"/>
  <c r="J21" i="14"/>
  <c r="H21" i="14"/>
  <c r="G21" i="14"/>
  <c r="L20" i="14"/>
  <c r="J20" i="14"/>
  <c r="I20" i="14"/>
  <c r="G20" i="14"/>
  <c r="L19" i="14"/>
  <c r="J19" i="14"/>
  <c r="I19" i="14"/>
  <c r="G19" i="14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L2" i="14"/>
  <c r="E32" i="13"/>
  <c r="G32" i="13" s="1"/>
  <c r="M32" i="13" s="1"/>
  <c r="O32" i="13" s="1"/>
  <c r="M31" i="13"/>
  <c r="O31" i="13" s="1"/>
  <c r="L31" i="13"/>
  <c r="E31" i="13"/>
  <c r="G31" i="13" s="1"/>
  <c r="L30" i="13"/>
  <c r="M30" i="13" s="1"/>
  <c r="O30" i="13" s="1"/>
  <c r="Q30" i="13" s="1"/>
  <c r="E30" i="13"/>
  <c r="G30" i="13" s="1"/>
  <c r="G28" i="13"/>
  <c r="L28" i="13" s="1"/>
  <c r="O28" i="13" s="1"/>
  <c r="O27" i="13"/>
  <c r="L27" i="13"/>
  <c r="G27" i="13"/>
  <c r="O26" i="13"/>
  <c r="Q26" i="13" s="1"/>
  <c r="Q27" i="13" s="1"/>
  <c r="L26" i="13"/>
  <c r="I26" i="13"/>
  <c r="I27" i="13" s="1"/>
  <c r="G26" i="13"/>
  <c r="C26" i="13"/>
  <c r="C27" i="13" s="1"/>
  <c r="H21" i="13"/>
  <c r="K21" i="13" s="1"/>
  <c r="G21" i="13"/>
  <c r="J21" i="13" s="1"/>
  <c r="I20" i="13"/>
  <c r="L20" i="13" s="1"/>
  <c r="G20" i="13"/>
  <c r="J20" i="13" s="1"/>
  <c r="I19" i="13"/>
  <c r="L19" i="13" s="1"/>
  <c r="G19" i="13"/>
  <c r="J19" i="13" s="1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E32" i="12"/>
  <c r="G32" i="12" s="1"/>
  <c r="M32" i="12" s="1"/>
  <c r="O32" i="12" s="1"/>
  <c r="M31" i="12"/>
  <c r="O31" i="12" s="1"/>
  <c r="L31" i="12"/>
  <c r="E31" i="12"/>
  <c r="G31" i="12" s="1"/>
  <c r="M30" i="12"/>
  <c r="O30" i="12" s="1"/>
  <c r="L30" i="12"/>
  <c r="E30" i="12"/>
  <c r="G30" i="12" s="1"/>
  <c r="G28" i="12"/>
  <c r="L28" i="12" s="1"/>
  <c r="O28" i="12" s="1"/>
  <c r="L27" i="12"/>
  <c r="O27" i="12" s="1"/>
  <c r="G27" i="12"/>
  <c r="L26" i="12"/>
  <c r="O26" i="12" s="1"/>
  <c r="G26" i="12"/>
  <c r="I26" i="12" s="1"/>
  <c r="I27" i="12" s="1"/>
  <c r="C26" i="12"/>
  <c r="C27" i="12" s="1"/>
  <c r="K21" i="12"/>
  <c r="J21" i="12"/>
  <c r="H21" i="12"/>
  <c r="G21" i="12"/>
  <c r="L20" i="12"/>
  <c r="J20" i="12"/>
  <c r="I20" i="12"/>
  <c r="G20" i="12"/>
  <c r="L19" i="12"/>
  <c r="J19" i="12"/>
  <c r="I19" i="12"/>
  <c r="G19" i="12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E32" i="11"/>
  <c r="G32" i="11" s="1"/>
  <c r="M32" i="11" s="1"/>
  <c r="O32" i="11" s="1"/>
  <c r="L31" i="11"/>
  <c r="M31" i="11" s="1"/>
  <c r="O31" i="11" s="1"/>
  <c r="E31" i="11"/>
  <c r="G31" i="11" s="1"/>
  <c r="M30" i="11"/>
  <c r="O30" i="11" s="1"/>
  <c r="L30" i="11"/>
  <c r="E30" i="11"/>
  <c r="G30" i="11" s="1"/>
  <c r="L28" i="11"/>
  <c r="O28" i="11" s="1"/>
  <c r="G28" i="11"/>
  <c r="L27" i="11"/>
  <c r="O27" i="11" s="1"/>
  <c r="Q26" i="11" s="1"/>
  <c r="Q27" i="11" s="1"/>
  <c r="G27" i="11"/>
  <c r="C27" i="11"/>
  <c r="O26" i="11"/>
  <c r="L26" i="11"/>
  <c r="G26" i="11"/>
  <c r="I26" i="11" s="1"/>
  <c r="I27" i="11" s="1"/>
  <c r="C26" i="11"/>
  <c r="J21" i="11"/>
  <c r="H21" i="11"/>
  <c r="K21" i="11" s="1"/>
  <c r="G21" i="11"/>
  <c r="J20" i="11"/>
  <c r="I20" i="11"/>
  <c r="L20" i="11" s="1"/>
  <c r="G20" i="11"/>
  <c r="J19" i="11"/>
  <c r="I19" i="11"/>
  <c r="L19" i="11" s="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L2" i="11"/>
  <c r="E32" i="10"/>
  <c r="G32" i="10" s="1"/>
  <c r="M32" i="10" s="1"/>
  <c r="O32" i="10" s="1"/>
  <c r="L31" i="10"/>
  <c r="M31" i="10" s="1"/>
  <c r="O31" i="10" s="1"/>
  <c r="E31" i="10"/>
  <c r="G31" i="10" s="1"/>
  <c r="L30" i="10"/>
  <c r="M30" i="10" s="1"/>
  <c r="O30" i="10" s="1"/>
  <c r="Q30" i="10" s="1"/>
  <c r="Q31" i="10" s="1"/>
  <c r="E30" i="10"/>
  <c r="G30" i="10" s="1"/>
  <c r="G28" i="10"/>
  <c r="L28" i="10" s="1"/>
  <c r="O28" i="10" s="1"/>
  <c r="L27" i="10"/>
  <c r="O27" i="10" s="1"/>
  <c r="G27" i="10"/>
  <c r="O26" i="10"/>
  <c r="L26" i="10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L31" i="9"/>
  <c r="M31" i="9" s="1"/>
  <c r="O31" i="9" s="1"/>
  <c r="E31" i="9"/>
  <c r="G31" i="9" s="1"/>
  <c r="L30" i="9"/>
  <c r="M30" i="9" s="1"/>
  <c r="O30" i="9" s="1"/>
  <c r="E30" i="9"/>
  <c r="G30" i="9" s="1"/>
  <c r="G28" i="9"/>
  <c r="L28" i="9" s="1"/>
  <c r="O28" i="9" s="1"/>
  <c r="L27" i="9"/>
  <c r="O27" i="9" s="1"/>
  <c r="G27" i="9"/>
  <c r="O26" i="9"/>
  <c r="Q26" i="9" s="1"/>
  <c r="Q27" i="9" s="1"/>
  <c r="L26" i="9"/>
  <c r="G26" i="9"/>
  <c r="I26" i="9" s="1"/>
  <c r="I27" i="9" s="1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M31" i="8" s="1"/>
  <c r="O31" i="8" s="1"/>
  <c r="E31" i="8"/>
  <c r="G31" i="8" s="1"/>
  <c r="M30" i="8"/>
  <c r="O30" i="8" s="1"/>
  <c r="L30" i="8"/>
  <c r="E30" i="8"/>
  <c r="G30" i="8" s="1"/>
  <c r="G28" i="8"/>
  <c r="L28" i="8" s="1"/>
  <c r="O28" i="8" s="1"/>
  <c r="O27" i="8"/>
  <c r="L27" i="8"/>
  <c r="G27" i="8"/>
  <c r="L26" i="8"/>
  <c r="O26" i="8" s="1"/>
  <c r="Q26" i="8" s="1"/>
  <c r="Q27" i="8" s="1"/>
  <c r="G26" i="8"/>
  <c r="I26" i="8" s="1"/>
  <c r="I27" i="8" s="1"/>
  <c r="C26" i="8"/>
  <c r="C27" i="8" s="1"/>
  <c r="K21" i="8"/>
  <c r="J21" i="8"/>
  <c r="H21" i="8"/>
  <c r="G21" i="8"/>
  <c r="L20" i="8"/>
  <c r="J20" i="8"/>
  <c r="I20" i="8"/>
  <c r="G20" i="8"/>
  <c r="L19" i="8"/>
  <c r="J19" i="8"/>
  <c r="I19" i="8"/>
  <c r="G19" i="8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M31" i="7"/>
  <c r="O31" i="7" s="1"/>
  <c r="Q30" i="7" s="1"/>
  <c r="Q31" i="7" s="1"/>
  <c r="L31" i="7"/>
  <c r="E31" i="7"/>
  <c r="G31" i="7" s="1"/>
  <c r="I30" i="7" s="1"/>
  <c r="O30" i="7"/>
  <c r="M30" i="7"/>
  <c r="L30" i="7"/>
  <c r="G30" i="7"/>
  <c r="E30" i="7"/>
  <c r="G28" i="7"/>
  <c r="L28" i="7" s="1"/>
  <c r="O28" i="7" s="1"/>
  <c r="L27" i="7"/>
  <c r="O27" i="7" s="1"/>
  <c r="G27" i="7"/>
  <c r="O26" i="7"/>
  <c r="Q26" i="7" s="1"/>
  <c r="L26" i="7"/>
  <c r="G26" i="7"/>
  <c r="I26" i="7" s="1"/>
  <c r="I27" i="7" s="1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Q30" i="14" l="1"/>
  <c r="Q31" i="14" s="1"/>
  <c r="I30" i="14"/>
  <c r="I31" i="14" s="1"/>
  <c r="I28" i="14" s="1"/>
  <c r="Q26" i="14"/>
  <c r="Q27" i="14" s="1"/>
  <c r="Q28" i="14" s="1"/>
  <c r="Q31" i="13"/>
  <c r="Q28" i="13" s="1"/>
  <c r="I30" i="13"/>
  <c r="I31" i="13" s="1"/>
  <c r="I28" i="13" s="1"/>
  <c r="L2" i="13"/>
  <c r="I30" i="12"/>
  <c r="I31" i="12" s="1"/>
  <c r="I28" i="12" s="1"/>
  <c r="Q30" i="12"/>
  <c r="Q31" i="12" s="1"/>
  <c r="L2" i="12"/>
  <c r="Q26" i="12"/>
  <c r="Q27" i="12" s="1"/>
  <c r="Q28" i="12" s="1"/>
  <c r="I30" i="11"/>
  <c r="Q30" i="11"/>
  <c r="Q31" i="11" s="1"/>
  <c r="Q28" i="11" s="1"/>
  <c r="I31" i="11"/>
  <c r="I28" i="11" s="1"/>
  <c r="I26" i="10"/>
  <c r="I27" i="10" s="1"/>
  <c r="L2" i="10"/>
  <c r="Q26" i="10"/>
  <c r="Q27" i="10" s="1"/>
  <c r="Q28" i="10" s="1"/>
  <c r="I30" i="10"/>
  <c r="I31" i="10" s="1"/>
  <c r="I28" i="10" s="1"/>
  <c r="Q30" i="9"/>
  <c r="Q31" i="9" s="1"/>
  <c r="Q28" i="9" s="1"/>
  <c r="L2" i="9"/>
  <c r="I30" i="9"/>
  <c r="I31" i="9" s="1"/>
  <c r="I28" i="9" s="1"/>
  <c r="I30" i="8"/>
  <c r="I31" i="8" s="1"/>
  <c r="I28" i="8" s="1"/>
  <c r="L2" i="8"/>
  <c r="Q30" i="8"/>
  <c r="Q31" i="8" s="1"/>
  <c r="Q28" i="8" s="1"/>
  <c r="I31" i="7"/>
  <c r="Q27" i="7"/>
  <c r="I28" i="7"/>
  <c r="L2" i="7"/>
  <c r="Q28" i="7"/>
  <c r="E32" i="6"/>
  <c r="G32" i="6" s="1"/>
  <c r="M32" i="6" s="1"/>
  <c r="O32" i="6" s="1"/>
  <c r="O31" i="6"/>
  <c r="M31" i="6"/>
  <c r="L31" i="6"/>
  <c r="E31" i="6"/>
  <c r="G31" i="6" s="1"/>
  <c r="M30" i="6"/>
  <c r="O30" i="6" s="1"/>
  <c r="L30" i="6"/>
  <c r="E30" i="6"/>
  <c r="G30" i="6" s="1"/>
  <c r="G28" i="6"/>
  <c r="L28" i="6" s="1"/>
  <c r="O28" i="6" s="1"/>
  <c r="L27" i="6"/>
  <c r="O27" i="6" s="1"/>
  <c r="Q26" i="6" s="1"/>
  <c r="Q27" i="6" s="1"/>
  <c r="G27" i="6"/>
  <c r="O26" i="6"/>
  <c r="L26" i="6"/>
  <c r="G26" i="6"/>
  <c r="I26" i="6" s="1"/>
  <c r="I27" i="6" s="1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7" i="14" l="1"/>
  <c r="L3" i="14"/>
  <c r="L5" i="14" s="1"/>
  <c r="L3" i="13"/>
  <c r="L5" i="13" s="1"/>
  <c r="L7" i="13"/>
  <c r="L3" i="12"/>
  <c r="L5" i="12" s="1"/>
  <c r="L7" i="12"/>
  <c r="L7" i="11"/>
  <c r="L3" i="11"/>
  <c r="L5" i="11" s="1"/>
  <c r="L3" i="10"/>
  <c r="L5" i="10" s="1"/>
  <c r="L7" i="10"/>
  <c r="L3" i="9"/>
  <c r="L5" i="9" s="1"/>
  <c r="L7" i="9"/>
  <c r="L3" i="8"/>
  <c r="L5" i="8" s="1"/>
  <c r="L7" i="8"/>
  <c r="L7" i="7"/>
  <c r="L3" i="7"/>
  <c r="L5" i="7" s="1"/>
  <c r="I30" i="6"/>
  <c r="I31" i="6" s="1"/>
  <c r="Q30" i="6"/>
  <c r="Q31" i="6" s="1"/>
  <c r="I28" i="6"/>
  <c r="L2" i="6"/>
  <c r="Q28" i="6"/>
  <c r="L3" i="6" l="1"/>
  <c r="L5" i="6" s="1"/>
  <c r="L7" i="6"/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<sst xmlns="http://schemas.openxmlformats.org/spreadsheetml/2006/main" count="640" uniqueCount="43">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</sst>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22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val="0"/>
</file>

<file path=xl/ctrlProps/ctrlProp18.xml><?xml version="1.0" encoding="utf-8"?>
<formControlPr xmlns="http://schemas.microsoft.com/office/spreadsheetml/2009/9/main" objectType="Drop" dropStyle="combo" dx="16" fmlaLink="B3" fmlaRange="$P$2:$P$4" noThreeD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val="0"/>
</file>

<file path=xl/ctrlProps/ctrlProp38.xml><?xml version="1.0" encoding="utf-8"?>
<formControlPr xmlns="http://schemas.microsoft.com/office/spreadsheetml/2009/9/main" objectType="Drop" dropStyle="combo" dx="16" fmlaLink="B3" fmlaRange="$P$2:$P$4" noThreeD="1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val="0"/>
</file>

<file path=xl/ctrlProps/ctrlProp42.xml><?xml version="1.0" encoding="utf-8"?>
<formControlPr xmlns="http://schemas.microsoft.com/office/spreadsheetml/2009/9/main" objectType="Drop" dropStyle="combo" dx="16" fmlaLink="B3" fmlaRange="$P$2:$P$4" noThreeD="1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val="0"/>
</file>

<file path=xl/ctrlProps/ctrlProp6.xml><?xml version="1.0" encoding="utf-8"?>
<formControlPr xmlns="http://schemas.microsoft.com/office/spreadsheetml/2009/9/main" objectType="Drop" dropStyle="combo" dx="16" fmlaLink="B3" fmlaRange="$P$2:$P$4" noThreeD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5" name="Drop Down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6" name="Drop Down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7" name="Drop Down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8" name="Drop Down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9" name="Drop Down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4" name="Drop Down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5" name="Drop Down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6" name="Drop Down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0245" name="Drop Down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0246" name="Drop Down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0247" name="Drop Down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0248" name="Drop Down 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1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ctrlProp" Target="../ctrlProps/ctrlProp4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ctrlProp" Target="../ctrlProps/ctrlProp17.xml"/><Relationship Id="rId7" Type="http://schemas.openxmlformats.org/officeDocument/2006/relationships/ctrlProp" Target="../ctrlProps/ctrlProp21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10" Type="http://schemas.openxmlformats.org/officeDocument/2006/relationships/ctrlProp" Target="../ctrlProps/ctrlProp24.xml"/><Relationship Id="rId4" Type="http://schemas.openxmlformats.org/officeDocument/2006/relationships/ctrlProp" Target="../ctrlProps/ctrlProp18.xml"/><Relationship Id="rId9" Type="http://schemas.openxmlformats.org/officeDocument/2006/relationships/ctrlProp" Target="../ctrlProps/ctrlProp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sqref="A1:U104857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0.21772617667390601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21.53707100714005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>Lt</v>
      </c>
      <c r="K15" s="27">
        <v>4.1900000000000004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23493436.754176605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23493436.754176605</v>
      </c>
      <c r="R27" s="16" t="s">
        <v>16</v>
      </c>
    </row>
    <row r="28" spans="2:18" s="8" customFormat="1" x14ac:dyDescent="0.2">
      <c r="G28" s="9">
        <f>H15</f>
        <v>4.1900000000000004</v>
      </c>
      <c r="H28" s="8" t="s">
        <v>17</v>
      </c>
      <c r="I28" s="9">
        <f>IF(B3&lt;3,C27/(I27+I31)*2,0)</f>
        <v>3.592925000000001</v>
      </c>
      <c r="L28" s="9">
        <f>G28</f>
        <v>4.1900000000000004</v>
      </c>
      <c r="O28" s="9">
        <f>L28</f>
        <v>4.1900000000000004</v>
      </c>
      <c r="P28" s="8" t="s">
        <v>18</v>
      </c>
      <c r="Q28" s="9">
        <f>IF(B8&lt;3,C27/(Q27+Q31)*2,0)</f>
        <v>3.592925000000001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23493436.754176605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23493436.754176605</v>
      </c>
      <c r="R31" s="16" t="s">
        <v>16</v>
      </c>
    </row>
    <row r="32" spans="2:18" s="8" customFormat="1" x14ac:dyDescent="0.2">
      <c r="E32" s="9">
        <f>IF($B$18=1,H15,IF($B$18=2,K15,H15))</f>
        <v>4.1900000000000004</v>
      </c>
      <c r="G32" s="9">
        <f>E32</f>
        <v>4.1900000000000004</v>
      </c>
      <c r="H32" s="16"/>
      <c r="M32" s="9">
        <f>G32</f>
        <v>4.1900000000000004</v>
      </c>
      <c r="O32" s="9">
        <f>M32</f>
        <v>4.1900000000000004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25" priority="71" stopIfTrue="1">
      <formula>"$F$12=2"</formula>
    </cfRule>
  </conditionalFormatting>
  <conditionalFormatting sqref="K20">
    <cfRule type="expression" dxfId="224" priority="66" stopIfTrue="1">
      <formula>$B$18&lt;&gt;2</formula>
    </cfRule>
  </conditionalFormatting>
  <conditionalFormatting sqref="K19:K20">
    <cfRule type="expression" dxfId="223" priority="62" stopIfTrue="1">
      <formula>$B$13=1</formula>
    </cfRule>
    <cfRule type="expression" dxfId="222" priority="63" stopIfTrue="1">
      <formula>$B$12=1</formula>
    </cfRule>
    <cfRule type="expression" dxfId="221" priority="65" stopIfTrue="1">
      <formula>$B$18&lt;&gt;2</formula>
    </cfRule>
  </conditionalFormatting>
  <conditionalFormatting sqref="J18 H19:H20 K19:K20">
    <cfRule type="expression" dxfId="220" priority="58" stopIfTrue="1">
      <formula>$B$13=1</formula>
    </cfRule>
  </conditionalFormatting>
  <conditionalFormatting sqref="G18 J18 G19:H21 I19:I20 J19:K21 L19:L20">
    <cfRule type="expression" dxfId="219" priority="55">
      <formula>$B$8&gt;2</formula>
    </cfRule>
  </conditionalFormatting>
  <conditionalFormatting sqref="J12 G12:G15 I13:J15 L13:L15">
    <cfRule type="expression" dxfId="218" priority="35">
      <formula>$B$3&gt;2</formula>
    </cfRule>
  </conditionalFormatting>
  <conditionalFormatting sqref="H19:H20">
    <cfRule type="expression" dxfId="217" priority="13">
      <formula>$B$3&gt;2</formula>
    </cfRule>
  </conditionalFormatting>
  <conditionalFormatting sqref="K19:K20">
    <cfRule type="expression" dxfId="216" priority="12">
      <formula>$B$3&gt;2</formula>
    </cfRule>
  </conditionalFormatting>
  <conditionalFormatting sqref="H19:H20">
    <cfRule type="expression" dxfId="215" priority="11">
      <formula>$B$3&gt;2</formula>
    </cfRule>
  </conditionalFormatting>
  <conditionalFormatting sqref="K19:K20">
    <cfRule type="expression" dxfId="214" priority="10">
      <formula>$B$3&gt;2</formula>
    </cfRule>
  </conditionalFormatting>
  <conditionalFormatting sqref="H13:H15">
    <cfRule type="expression" dxfId="213" priority="9">
      <formula>$B$3&gt;2</formula>
    </cfRule>
  </conditionalFormatting>
  <conditionalFormatting sqref="K13">
    <cfRule type="expression" dxfId="212" priority="4" stopIfTrue="1">
      <formula>B18&lt;&gt;2</formula>
    </cfRule>
  </conditionalFormatting>
  <conditionalFormatting sqref="K14">
    <cfRule type="expression" dxfId="211" priority="3" stopIfTrue="1">
      <formula>B18&lt;&gt;2</formula>
    </cfRule>
  </conditionalFormatting>
  <conditionalFormatting sqref="K15">
    <cfRule type="expression" dxfId="210" priority="2" stopIfTrue="1">
      <formula>$B$18&lt;&gt;2</formula>
    </cfRule>
  </conditionalFormatting>
  <conditionalFormatting sqref="K13:K15">
    <cfRule type="expression" dxfId="209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workbookViewId="0">
      <selection activeCell="J21" sqref="J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0.15449124385183466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2.8068958138180466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2.96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8"/>
      <c r="T26" s="8"/>
      <c r="U26" s="8"/>
    </row>
    <row r="27" spans="1:21" x14ac:dyDescent="0.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5665743.2432432435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5665743.2432432435</v>
      </c>
      <c r="R27" s="16" t="s">
        <v>16</v>
      </c>
      <c r="S27" s="8"/>
      <c r="T27" s="8"/>
      <c r="U27" s="8"/>
    </row>
    <row r="28" spans="1:21" x14ac:dyDescent="0.2">
      <c r="A28" s="8"/>
      <c r="B28" s="8"/>
      <c r="C28" s="8"/>
      <c r="D28" s="8"/>
      <c r="E28" s="8"/>
      <c r="F28" s="8"/>
      <c r="G28" s="9">
        <f>H15</f>
        <v>2.96</v>
      </c>
      <c r="H28" s="8" t="s">
        <v>17</v>
      </c>
      <c r="I28" s="9">
        <f>IF(B3&lt;3,C27/(I27+I31)*2,0)</f>
        <v>5.4728587528174302</v>
      </c>
      <c r="J28" s="8"/>
      <c r="K28" s="8"/>
      <c r="L28" s="9">
        <f>G28</f>
        <v>2.96</v>
      </c>
      <c r="M28" s="8"/>
      <c r="N28" s="8"/>
      <c r="O28" s="9">
        <f>L28</f>
        <v>2.96</v>
      </c>
      <c r="P28" s="8" t="s">
        <v>18</v>
      </c>
      <c r="Q28" s="9">
        <f>IF(B8&lt;3,C27/(Q27+Q31)*2,0)</f>
        <v>5.4728587528174302</v>
      </c>
      <c r="R28" s="8"/>
      <c r="S28" s="8"/>
      <c r="T28" s="8"/>
      <c r="U28" s="8"/>
    </row>
    <row r="29" spans="1:2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</row>
    <row r="31" spans="1:21" x14ac:dyDescent="0.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</row>
    <row r="32" spans="1:21" x14ac:dyDescent="0.2">
      <c r="A32" s="8"/>
      <c r="B32" s="8"/>
      <c r="C32" s="8"/>
      <c r="D32" s="8"/>
      <c r="E32" s="9">
        <f>IF($B$18=1,H15,IF($B$18=2,K15,H15))</f>
        <v>2.96</v>
      </c>
      <c r="F32" s="8"/>
      <c r="G32" s="9">
        <f>E32</f>
        <v>2.96</v>
      </c>
      <c r="H32" s="16"/>
      <c r="I32" s="8"/>
      <c r="J32" s="8"/>
      <c r="K32" s="8"/>
      <c r="L32" s="8"/>
      <c r="M32" s="9">
        <f>G32</f>
        <v>2.96</v>
      </c>
      <c r="N32" s="8"/>
      <c r="O32" s="9">
        <f>M32</f>
        <v>2.96</v>
      </c>
      <c r="P32" s="8"/>
      <c r="Q32" s="8"/>
      <c r="R32" s="8"/>
      <c r="S32" s="8"/>
      <c r="T32" s="8"/>
      <c r="U32" s="8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14" priority="15" stopIfTrue="1">
      <formula>"$F$12=2"</formula>
    </cfRule>
  </conditionalFormatting>
  <conditionalFormatting sqref="K20">
    <cfRule type="expression" dxfId="13" priority="14" stopIfTrue="1">
      <formula>$B$18&lt;&gt;2</formula>
    </cfRule>
  </conditionalFormatting>
  <conditionalFormatting sqref="K19:K20">
    <cfRule type="expression" dxfId="12" priority="11" stopIfTrue="1">
      <formula>$B$13=1</formula>
    </cfRule>
    <cfRule type="expression" dxfId="11" priority="12" stopIfTrue="1">
      <formula>$B$12=1</formula>
    </cfRule>
    <cfRule type="expression" dxfId="10" priority="13" stopIfTrue="1">
      <formula>$B$18&lt;&gt;2</formula>
    </cfRule>
  </conditionalFormatting>
  <conditionalFormatting sqref="J18 H19:H20 K19:K20">
    <cfRule type="expression" dxfId="9" priority="10" stopIfTrue="1">
      <formula>$B$13=1</formula>
    </cfRule>
  </conditionalFormatting>
  <conditionalFormatting sqref="G18 J18 G19:H21 I19:I20 J19:K21 L19:L20">
    <cfRule type="expression" dxfId="8" priority="9">
      <formula>$B$8&gt;2</formula>
    </cfRule>
  </conditionalFormatting>
  <conditionalFormatting sqref="J12 G12:G15 I13:J15 L13:L15">
    <cfRule type="expression" dxfId="7" priority="8">
      <formula>$B$3&gt;2</formula>
    </cfRule>
  </conditionalFormatting>
  <conditionalFormatting sqref="H19:H20">
    <cfRule type="expression" dxfId="6" priority="7">
      <formula>$B$3&gt;2</formula>
    </cfRule>
  </conditionalFormatting>
  <conditionalFormatting sqref="K19:K20">
    <cfRule type="expression" dxfId="5" priority="6">
      <formula>$B$3&gt;2</formula>
    </cfRule>
  </conditionalFormatting>
  <conditionalFormatting sqref="H19:H20">
    <cfRule type="expression" dxfId="4" priority="5">
      <formula>$B$3&gt;2</formula>
    </cfRule>
  </conditionalFormatting>
  <conditionalFormatting sqref="K19:K20">
    <cfRule type="expression" dxfId="3" priority="4">
      <formula>$B$3&gt;2</formula>
    </cfRule>
  </conditionalFormatting>
  <conditionalFormatting sqref="K13:K15">
    <cfRule type="expression" dxfId="1" priority="2">
      <formula>$B$3&gt;2</formula>
    </cfRule>
  </conditionalFormatting>
  <conditionalFormatting sqref="H13:H15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workbookViewId="0">
      <selection activeCell="G26" sqref="G2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0.12216202349175709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12.084041590728967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4.1900000000000004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</row>
    <row r="27" spans="1:21" x14ac:dyDescent="0.2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23493436.754176605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23493436.754176605</v>
      </c>
      <c r="R27" s="16" t="s">
        <v>16</v>
      </c>
      <c r="S27" s="8"/>
      <c r="T27" s="8"/>
      <c r="U27" s="8"/>
    </row>
    <row r="28" spans="1:21" x14ac:dyDescent="0.2">
      <c r="A28" s="8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7.1858500000000021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7.1858500000000021</v>
      </c>
      <c r="R28" s="8"/>
      <c r="S28" s="8"/>
      <c r="T28" s="8"/>
      <c r="U28" s="8"/>
    </row>
    <row r="29" spans="1:2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</row>
    <row r="31" spans="1:21" x14ac:dyDescent="0.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</row>
    <row r="32" spans="1:21" x14ac:dyDescent="0.2">
      <c r="A32" s="8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8"/>
      <c r="T32" s="8"/>
      <c r="U32" s="8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208" priority="17" stopIfTrue="1">
      <formula>"$F$12=2"</formula>
    </cfRule>
  </conditionalFormatting>
  <conditionalFormatting sqref="K20">
    <cfRule type="expression" dxfId="207" priority="16" stopIfTrue="1">
      <formula>$B$18&lt;&gt;2</formula>
    </cfRule>
  </conditionalFormatting>
  <conditionalFormatting sqref="K19:K20">
    <cfRule type="expression" dxfId="206" priority="13" stopIfTrue="1">
      <formula>$B$13=1</formula>
    </cfRule>
    <cfRule type="expression" dxfId="205" priority="14" stopIfTrue="1">
      <formula>$B$12=1</formula>
    </cfRule>
    <cfRule type="expression" dxfId="204" priority="15" stopIfTrue="1">
      <formula>$B$18&lt;&gt;2</formula>
    </cfRule>
  </conditionalFormatting>
  <conditionalFormatting sqref="J18 H19:H20 K19:K20">
    <cfRule type="expression" dxfId="203" priority="12" stopIfTrue="1">
      <formula>$B$13=1</formula>
    </cfRule>
  </conditionalFormatting>
  <conditionalFormatting sqref="G18 J18 G19:H21 I19:I20 J19:K21 L19:L20">
    <cfRule type="expression" dxfId="202" priority="11">
      <formula>$B$8&gt;2</formula>
    </cfRule>
  </conditionalFormatting>
  <conditionalFormatting sqref="J12 G12:G15 I13:J15 L13:L15">
    <cfRule type="expression" dxfId="201" priority="10">
      <formula>$B$3&gt;2</formula>
    </cfRule>
  </conditionalFormatting>
  <conditionalFormatting sqref="H19:H20">
    <cfRule type="expression" dxfId="200" priority="9">
      <formula>$B$3&gt;2</formula>
    </cfRule>
  </conditionalFormatting>
  <conditionalFormatting sqref="K19:K20">
    <cfRule type="expression" dxfId="199" priority="8">
      <formula>$B$3&gt;2</formula>
    </cfRule>
  </conditionalFormatting>
  <conditionalFormatting sqref="H19:H20">
    <cfRule type="expression" dxfId="198" priority="7">
      <formula>$B$3&gt;2</formula>
    </cfRule>
  </conditionalFormatting>
  <conditionalFormatting sqref="K19:K20">
    <cfRule type="expression" dxfId="197" priority="6">
      <formula>$B$3&gt;2</formula>
    </cfRule>
  </conditionalFormatting>
  <conditionalFormatting sqref="H13:H15">
    <cfRule type="expression" dxfId="196" priority="5">
      <formula>$B$3&gt;2</formula>
    </cfRule>
  </conditionalFormatting>
  <conditionalFormatting sqref="K13">
    <cfRule type="expression" dxfId="195" priority="4" stopIfTrue="1">
      <formula>B18&lt;&gt;2</formula>
    </cfRule>
  </conditionalFormatting>
  <conditionalFormatting sqref="K14">
    <cfRule type="expression" dxfId="194" priority="3" stopIfTrue="1">
      <formula>B18&lt;&gt;2</formula>
    </cfRule>
  </conditionalFormatting>
  <conditionalFormatting sqref="K15">
    <cfRule type="expression" dxfId="193" priority="2" stopIfTrue="1">
      <formula>$B$18&lt;&gt;2</formula>
    </cfRule>
  </conditionalFormatting>
  <conditionalFormatting sqref="K13:K15">
    <cfRule type="expression" dxfId="192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workbookViewId="0">
      <selection sqref="A1:T104857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0.43106235316938585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7.8318167712217353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4.1900000000000004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</row>
    <row r="27" spans="1:21" x14ac:dyDescent="0.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23493436.754176605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23493436.754176605</v>
      </c>
      <c r="R27" s="16" t="s">
        <v>16</v>
      </c>
      <c r="S27" s="8"/>
      <c r="T27" s="8"/>
      <c r="U27" s="8"/>
    </row>
    <row r="28" spans="1:21" x14ac:dyDescent="0.2">
      <c r="A28" s="8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1.3198500000000004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1.3198500000000004</v>
      </c>
      <c r="R28" s="8"/>
      <c r="S28" s="8"/>
      <c r="T28" s="8"/>
      <c r="U28" s="8"/>
    </row>
    <row r="29" spans="1:2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</row>
    <row r="31" spans="1:21" x14ac:dyDescent="0.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</row>
    <row r="32" spans="1:21" x14ac:dyDescent="0.2">
      <c r="A32" s="8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8"/>
      <c r="T32" s="8"/>
      <c r="U32" s="8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191" priority="17" stopIfTrue="1">
      <formula>"$F$12=2"</formula>
    </cfRule>
  </conditionalFormatting>
  <conditionalFormatting sqref="K20">
    <cfRule type="expression" dxfId="190" priority="16" stopIfTrue="1">
      <formula>$B$18&lt;&gt;2</formula>
    </cfRule>
  </conditionalFormatting>
  <conditionalFormatting sqref="K19:K20">
    <cfRule type="expression" dxfId="189" priority="13" stopIfTrue="1">
      <formula>$B$13=1</formula>
    </cfRule>
    <cfRule type="expression" dxfId="188" priority="14" stopIfTrue="1">
      <formula>$B$12=1</formula>
    </cfRule>
    <cfRule type="expression" dxfId="187" priority="15" stopIfTrue="1">
      <formula>$B$18&lt;&gt;2</formula>
    </cfRule>
  </conditionalFormatting>
  <conditionalFormatting sqref="J18 H19:H20 K19:K20">
    <cfRule type="expression" dxfId="186" priority="12" stopIfTrue="1">
      <formula>$B$13=1</formula>
    </cfRule>
  </conditionalFormatting>
  <conditionalFormatting sqref="G18 J18 G19:H21 I19:I20 J19:K21 L19:L20">
    <cfRule type="expression" dxfId="185" priority="11">
      <formula>$B$8&gt;2</formula>
    </cfRule>
  </conditionalFormatting>
  <conditionalFormatting sqref="J12 G12:G15 I13:J15 L13:L15">
    <cfRule type="expression" dxfId="184" priority="10">
      <formula>$B$3&gt;2</formula>
    </cfRule>
  </conditionalFormatting>
  <conditionalFormatting sqref="H19:H20">
    <cfRule type="expression" dxfId="183" priority="9">
      <formula>$B$3&gt;2</formula>
    </cfRule>
  </conditionalFormatting>
  <conditionalFormatting sqref="K19:K20">
    <cfRule type="expression" dxfId="182" priority="8">
      <formula>$B$3&gt;2</formula>
    </cfRule>
  </conditionalFormatting>
  <conditionalFormatting sqref="H19:H20">
    <cfRule type="expression" dxfId="181" priority="7">
      <formula>$B$3&gt;2</formula>
    </cfRule>
  </conditionalFormatting>
  <conditionalFormatting sqref="K19:K20">
    <cfRule type="expression" dxfId="180" priority="6">
      <formula>$B$3&gt;2</formula>
    </cfRule>
  </conditionalFormatting>
  <conditionalFormatting sqref="H13:H15">
    <cfRule type="expression" dxfId="179" priority="5">
      <formula>$B$3&gt;2</formula>
    </cfRule>
  </conditionalFormatting>
  <conditionalFormatting sqref="K13">
    <cfRule type="expression" dxfId="178" priority="4" stopIfTrue="1">
      <formula>B18&lt;&gt;2</formula>
    </cfRule>
  </conditionalFormatting>
  <conditionalFormatting sqref="K14">
    <cfRule type="expression" dxfId="177" priority="3" stopIfTrue="1">
      <formula>B18&lt;&gt;2</formula>
    </cfRule>
  </conditionalFormatting>
  <conditionalFormatting sqref="K15">
    <cfRule type="expression" dxfId="176" priority="2" stopIfTrue="1">
      <formula>$B$18&lt;&gt;2</formula>
    </cfRule>
  </conditionalFormatting>
  <conditionalFormatting sqref="K13:K15">
    <cfRule type="expression" dxfId="175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46"/>
  <sheetViews>
    <sheetView workbookViewId="0">
      <selection activeCell="L23" sqref="L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0.19732952808072571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3.5852091840472422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8"/>
      <c r="T26" s="8"/>
    </row>
    <row r="27" spans="1:20" x14ac:dyDescent="0.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8"/>
      <c r="T27" s="8"/>
    </row>
    <row r="28" spans="1:20" x14ac:dyDescent="0.2">
      <c r="A28" s="8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4.0676652892561984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4.0676652892561984</v>
      </c>
      <c r="R28" s="8"/>
      <c r="S28" s="8"/>
      <c r="T28" s="8"/>
    </row>
    <row r="29" spans="1:20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x14ac:dyDescent="0.2">
      <c r="A30" s="8"/>
      <c r="B30" s="8"/>
      <c r="C30" s="8"/>
      <c r="D30" s="8"/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K30" s="8"/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  <c r="S30" s="8"/>
      <c r="T30" s="8"/>
    </row>
    <row r="31" spans="1:20" x14ac:dyDescent="0.2">
      <c r="A31" s="8"/>
      <c r="B31" s="8"/>
      <c r="C31" s="8"/>
      <c r="D31" s="8"/>
      <c r="E31" s="8">
        <f>IF($B$18=1,0,IF($B$18=2,K14,H14))</f>
        <v>22</v>
      </c>
      <c r="F31" s="8"/>
      <c r="G31" s="8">
        <f>E31</f>
        <v>22</v>
      </c>
      <c r="H31" s="8" t="s">
        <v>14</v>
      </c>
      <c r="I31" s="17">
        <f>$C$21*I30/G32/100</f>
        <v>3811499.9999999995</v>
      </c>
      <c r="J31" s="16" t="s">
        <v>16</v>
      </c>
      <c r="K31" s="8"/>
      <c r="L31" s="8">
        <f>IF($B$13=1,K14,K20)</f>
        <v>22</v>
      </c>
      <c r="M31" s="8">
        <f>IF($B$18=1,0,IF($B$18=2,L31,L27))</f>
        <v>22</v>
      </c>
      <c r="N31" s="8"/>
      <c r="O31" s="8">
        <f>M31</f>
        <v>22</v>
      </c>
      <c r="P31" s="8" t="s">
        <v>15</v>
      </c>
      <c r="Q31" s="17">
        <f>$C$21*Q30/O32/100</f>
        <v>3811499.9999999995</v>
      </c>
      <c r="R31" s="16" t="s">
        <v>16</v>
      </c>
      <c r="S31" s="8"/>
      <c r="T31" s="8"/>
    </row>
    <row r="32" spans="1:20" x14ac:dyDescent="0.2">
      <c r="A32" s="8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8"/>
      <c r="T32" s="8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</sheetData>
  <conditionalFormatting sqref="F14">
    <cfRule type="expression" dxfId="157" priority="19" stopIfTrue="1">
      <formula>"$F$12=2"</formula>
    </cfRule>
  </conditionalFormatting>
  <conditionalFormatting sqref="K20">
    <cfRule type="expression" dxfId="156" priority="18" stopIfTrue="1">
      <formula>$B$18&lt;&gt;2</formula>
    </cfRule>
  </conditionalFormatting>
  <conditionalFormatting sqref="K19:K20">
    <cfRule type="expression" dxfId="155" priority="15" stopIfTrue="1">
      <formula>$B$13=1</formula>
    </cfRule>
    <cfRule type="expression" dxfId="154" priority="16" stopIfTrue="1">
      <formula>$B$12=1</formula>
    </cfRule>
    <cfRule type="expression" dxfId="153" priority="17" stopIfTrue="1">
      <formula>$B$18&lt;&gt;2</formula>
    </cfRule>
  </conditionalFormatting>
  <conditionalFormatting sqref="J18 H19:H20 K19:K20">
    <cfRule type="expression" dxfId="152" priority="14" stopIfTrue="1">
      <formula>$B$13=1</formula>
    </cfRule>
  </conditionalFormatting>
  <conditionalFormatting sqref="G18 J18 G19:H21 I19:I20 J19:K21 L19:L20">
    <cfRule type="expression" dxfId="151" priority="13">
      <formula>$B$8&gt;2</formula>
    </cfRule>
  </conditionalFormatting>
  <conditionalFormatting sqref="J12 G12:G15 I13:J15 L13:L15">
    <cfRule type="expression" dxfId="150" priority="12">
      <formula>$B$3&gt;2</formula>
    </cfRule>
  </conditionalFormatting>
  <conditionalFormatting sqref="H19:H20">
    <cfRule type="expression" dxfId="149" priority="11">
      <formula>$B$3&gt;2</formula>
    </cfRule>
  </conditionalFormatting>
  <conditionalFormatting sqref="K19:K20">
    <cfRule type="expression" dxfId="148" priority="10">
      <formula>$B$3&gt;2</formula>
    </cfRule>
  </conditionalFormatting>
  <conditionalFormatting sqref="H19:H20">
    <cfRule type="expression" dxfId="147" priority="9">
      <formula>$B$3&gt;2</formula>
    </cfRule>
  </conditionalFormatting>
  <conditionalFormatting sqref="K19:K20">
    <cfRule type="expression" dxfId="146" priority="8">
      <formula>$B$3&gt;2</formula>
    </cfRule>
  </conditionalFormatting>
  <conditionalFormatting sqref="H13:H15">
    <cfRule type="expression" dxfId="139" priority="2">
      <formula>$B$3&gt;2</formula>
    </cfRule>
  </conditionalFormatting>
  <conditionalFormatting sqref="K13:K15">
    <cfRule type="expression" dxfId="137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46"/>
  <sheetViews>
    <sheetView zoomScaleNormal="100" workbookViewId="0">
      <selection activeCell="K29" sqref="K2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0.10946511364921406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1.9888322574175896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/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/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/>
      </c>
      <c r="K15" s="27"/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8"/>
      <c r="T26" s="8"/>
    </row>
    <row r="27" spans="1:20" x14ac:dyDescent="0.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8"/>
      <c r="T27" s="8"/>
    </row>
    <row r="28" spans="1:20" x14ac:dyDescent="0.2">
      <c r="A28" s="8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8.1353305785123968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8.1353305785123968</v>
      </c>
      <c r="R28" s="8"/>
      <c r="S28" s="8"/>
      <c r="T28" s="8"/>
    </row>
    <row r="29" spans="1:20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x14ac:dyDescent="0.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</row>
    <row r="31" spans="1:20" x14ac:dyDescent="0.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</row>
    <row r="32" spans="1:20" x14ac:dyDescent="0.2">
      <c r="A32" s="8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8"/>
      <c r="T32" s="8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</sheetData>
  <conditionalFormatting sqref="F14">
    <cfRule type="expression" dxfId="122" priority="14" stopIfTrue="1">
      <formula>"$F$12=2"</formula>
    </cfRule>
  </conditionalFormatting>
  <conditionalFormatting sqref="K20">
    <cfRule type="expression" dxfId="121" priority="13" stopIfTrue="1">
      <formula>$B$18&lt;&gt;2</formula>
    </cfRule>
  </conditionalFormatting>
  <conditionalFormatting sqref="K19:K20">
    <cfRule type="expression" dxfId="120" priority="10" stopIfTrue="1">
      <formula>$B$13=1</formula>
    </cfRule>
    <cfRule type="expression" dxfId="119" priority="11" stopIfTrue="1">
      <formula>$B$12=1</formula>
    </cfRule>
    <cfRule type="expression" dxfId="118" priority="12" stopIfTrue="1">
      <formula>$B$18&lt;&gt;2</formula>
    </cfRule>
  </conditionalFormatting>
  <conditionalFormatting sqref="J18 H19:H20 K19:K20">
    <cfRule type="expression" dxfId="117" priority="9" stopIfTrue="1">
      <formula>$B$13=1</formula>
    </cfRule>
  </conditionalFormatting>
  <conditionalFormatting sqref="G18 J18 G19:H21 I19:I20 J19:K21 L19:L20">
    <cfRule type="expression" dxfId="116" priority="8">
      <formula>$B$8&gt;2</formula>
    </cfRule>
  </conditionalFormatting>
  <conditionalFormatting sqref="J12 G12:G15 I13:J15 L13:L15">
    <cfRule type="expression" dxfId="115" priority="7">
      <formula>$B$3&gt;2</formula>
    </cfRule>
  </conditionalFormatting>
  <conditionalFormatting sqref="H19:H20">
    <cfRule type="expression" dxfId="114" priority="6">
      <formula>$B$3&gt;2</formula>
    </cfRule>
  </conditionalFormatting>
  <conditionalFormatting sqref="K19:K20">
    <cfRule type="expression" dxfId="113" priority="5">
      <formula>$B$3&gt;2</formula>
    </cfRule>
  </conditionalFormatting>
  <conditionalFormatting sqref="H19:H20">
    <cfRule type="expression" dxfId="112" priority="4">
      <formula>$B$3&gt;2</formula>
    </cfRule>
  </conditionalFormatting>
  <conditionalFormatting sqref="K19:K20">
    <cfRule type="expression" dxfId="111" priority="3">
      <formula>$B$3&gt;2</formula>
    </cfRule>
  </conditionalFormatting>
  <conditionalFormatting sqref="H13:H15">
    <cfRule type="expression" dxfId="110" priority="2">
      <formula>$B$3&gt;2</formula>
    </cfRule>
  </conditionalFormatting>
  <conditionalFormatting sqref="K13:K15">
    <cfRule type="expression" dxfId="109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tabSelected="1" workbookViewId="0">
      <selection activeCell="Q18" sqref="Q18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0.20764658551145948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20.540016477892124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</row>
    <row r="27" spans="1:21" x14ac:dyDescent="0.2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8"/>
      <c r="T27" s="8"/>
      <c r="U27" s="8"/>
    </row>
    <row r="28" spans="1:21" x14ac:dyDescent="0.2">
      <c r="A28" s="8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3.8158750000000001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3.8158750000000001</v>
      </c>
      <c r="R28" s="8"/>
      <c r="S28" s="8"/>
      <c r="T28" s="8"/>
      <c r="U28" s="8"/>
    </row>
    <row r="29" spans="1:2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8"/>
      <c r="B30" s="8"/>
      <c r="C30" s="8"/>
      <c r="D30" s="8"/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8"/>
      <c r="T30" s="8"/>
      <c r="U30" s="8"/>
    </row>
    <row r="31" spans="1:21" x14ac:dyDescent="0.2">
      <c r="A31" s="8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22120786.516853932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22120786.516853932</v>
      </c>
      <c r="R31" s="16" t="s">
        <v>16</v>
      </c>
      <c r="S31" s="8"/>
      <c r="T31" s="8"/>
      <c r="U31" s="8"/>
    </row>
    <row r="32" spans="1:21" x14ac:dyDescent="0.2">
      <c r="A32" s="8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8"/>
      <c r="T32" s="8"/>
      <c r="U32" s="8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91" priority="19" stopIfTrue="1">
      <formula>"$F$12=2"</formula>
    </cfRule>
  </conditionalFormatting>
  <conditionalFormatting sqref="K20">
    <cfRule type="expression" dxfId="90" priority="18" stopIfTrue="1">
      <formula>$B$18&lt;&gt;2</formula>
    </cfRule>
  </conditionalFormatting>
  <conditionalFormatting sqref="K19:K20">
    <cfRule type="expression" dxfId="89" priority="15" stopIfTrue="1">
      <formula>$B$13=1</formula>
    </cfRule>
    <cfRule type="expression" dxfId="88" priority="16" stopIfTrue="1">
      <formula>$B$12=1</formula>
    </cfRule>
    <cfRule type="expression" dxfId="87" priority="17" stopIfTrue="1">
      <formula>$B$18&lt;&gt;2</formula>
    </cfRule>
  </conditionalFormatting>
  <conditionalFormatting sqref="J18 H19:H20 K19:K20">
    <cfRule type="expression" dxfId="86" priority="14" stopIfTrue="1">
      <formula>$B$13=1</formula>
    </cfRule>
  </conditionalFormatting>
  <conditionalFormatting sqref="G18 J18 G19:H21 I19:I20 J19:K21 L19:L20">
    <cfRule type="expression" dxfId="85" priority="13">
      <formula>$B$8&gt;2</formula>
    </cfRule>
  </conditionalFormatting>
  <conditionalFormatting sqref="J12 G12:G15 I13:J15 L13:L15">
    <cfRule type="expression" dxfId="84" priority="12">
      <formula>$B$3&gt;2</formula>
    </cfRule>
  </conditionalFormatting>
  <conditionalFormatting sqref="H19:H20">
    <cfRule type="expression" dxfId="83" priority="11">
      <formula>$B$3&gt;2</formula>
    </cfRule>
  </conditionalFormatting>
  <conditionalFormatting sqref="K19:K20">
    <cfRule type="expression" dxfId="82" priority="10">
      <formula>$B$3&gt;2</formula>
    </cfRule>
  </conditionalFormatting>
  <conditionalFormatting sqref="H19:H20">
    <cfRule type="expression" dxfId="81" priority="9">
      <formula>$B$3&gt;2</formula>
    </cfRule>
  </conditionalFormatting>
  <conditionalFormatting sqref="K19:K20">
    <cfRule type="expression" dxfId="80" priority="8">
      <formula>$B$3&gt;2</formula>
    </cfRule>
  </conditionalFormatting>
  <conditionalFormatting sqref="H13:H15">
    <cfRule type="expression" dxfId="73" priority="2">
      <formula>$B$3&gt;2</formula>
    </cfRule>
  </conditionalFormatting>
  <conditionalFormatting sqref="K13:K15">
    <cfRule type="expression" dxfId="71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workbookViewId="0">
      <selection sqref="A1:AE104857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0.11585136270165378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11.459802688385174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</row>
    <row r="27" spans="1:21" x14ac:dyDescent="0.2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8"/>
      <c r="T27" s="8"/>
      <c r="U27" s="8"/>
    </row>
    <row r="28" spans="1:21" x14ac:dyDescent="0.2">
      <c r="A28" s="8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7.6317500000000003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7.6317500000000003</v>
      </c>
      <c r="R28" s="8"/>
      <c r="S28" s="8"/>
      <c r="T28" s="8"/>
      <c r="U28" s="8"/>
    </row>
    <row r="29" spans="1:2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</row>
    <row r="31" spans="1:21" x14ac:dyDescent="0.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</row>
    <row r="32" spans="1:21" x14ac:dyDescent="0.2">
      <c r="A32" s="8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8"/>
      <c r="T32" s="8"/>
      <c r="U32" s="8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70" priority="14" stopIfTrue="1">
      <formula>"$F$12=2"</formula>
    </cfRule>
  </conditionalFormatting>
  <conditionalFormatting sqref="K20">
    <cfRule type="expression" dxfId="69" priority="13" stopIfTrue="1">
      <formula>$B$18&lt;&gt;2</formula>
    </cfRule>
  </conditionalFormatting>
  <conditionalFormatting sqref="K19:K20">
    <cfRule type="expression" dxfId="68" priority="10" stopIfTrue="1">
      <formula>$B$13=1</formula>
    </cfRule>
    <cfRule type="expression" dxfId="67" priority="11" stopIfTrue="1">
      <formula>$B$12=1</formula>
    </cfRule>
    <cfRule type="expression" dxfId="66" priority="12" stopIfTrue="1">
      <formula>$B$18&lt;&gt;2</formula>
    </cfRule>
  </conditionalFormatting>
  <conditionalFormatting sqref="J18 H19:H20 K19:K20">
    <cfRule type="expression" dxfId="65" priority="9" stopIfTrue="1">
      <formula>$B$13=1</formula>
    </cfRule>
  </conditionalFormatting>
  <conditionalFormatting sqref="G18 J18 G19:H21 I19:I20 J19:K21 L19:L20">
    <cfRule type="expression" dxfId="64" priority="8">
      <formula>$B$8&gt;2</formula>
    </cfRule>
  </conditionalFormatting>
  <conditionalFormatting sqref="J12 G12:G15 I13:J15 L13:L15">
    <cfRule type="expression" dxfId="63" priority="7">
      <formula>$B$3&gt;2</formula>
    </cfRule>
  </conditionalFormatting>
  <conditionalFormatting sqref="H19:H20">
    <cfRule type="expression" dxfId="62" priority="6">
      <formula>$B$3&gt;2</formula>
    </cfRule>
  </conditionalFormatting>
  <conditionalFormatting sqref="K19:K20">
    <cfRule type="expression" dxfId="61" priority="5">
      <formula>$B$3&gt;2</formula>
    </cfRule>
  </conditionalFormatting>
  <conditionalFormatting sqref="H19:H20">
    <cfRule type="expression" dxfId="60" priority="4">
      <formula>$B$3&gt;2</formula>
    </cfRule>
  </conditionalFormatting>
  <conditionalFormatting sqref="K19:K20">
    <cfRule type="expression" dxfId="59" priority="3">
      <formula>$B$3&gt;2</formula>
    </cfRule>
  </conditionalFormatting>
  <conditionalFormatting sqref="H13:H15">
    <cfRule type="expression" dxfId="58" priority="2">
      <formula>$B$3&gt;2</formula>
    </cfRule>
  </conditionalFormatting>
  <conditionalFormatting sqref="K13:K15">
    <cfRule type="expression" dxfId="57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workbookViewId="0">
      <selection sqref="A1:U104857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0.58793268170794444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10.681937318567646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</row>
    <row r="27" spans="1:21" x14ac:dyDescent="0.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8"/>
      <c r="T27" s="8"/>
      <c r="U27" s="8"/>
    </row>
    <row r="28" spans="1:21" x14ac:dyDescent="0.2">
      <c r="A28" s="8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0.70087500000000003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0.70087500000000003</v>
      </c>
      <c r="R28" s="8"/>
      <c r="S28" s="8"/>
      <c r="T28" s="8"/>
      <c r="U28" s="8"/>
    </row>
    <row r="29" spans="1:2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8"/>
      <c r="B30" s="8"/>
      <c r="C30" s="8"/>
      <c r="D30" s="8"/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8"/>
      <c r="T30" s="8"/>
      <c r="U30" s="8"/>
    </row>
    <row r="31" spans="1:21" x14ac:dyDescent="0.2">
      <c r="A31" s="8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22120786.516853932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22120786.516853932</v>
      </c>
      <c r="R31" s="16" t="s">
        <v>16</v>
      </c>
      <c r="S31" s="8"/>
      <c r="T31" s="8"/>
      <c r="U31" s="8"/>
    </row>
    <row r="32" spans="1:21" x14ac:dyDescent="0.2">
      <c r="A32" s="8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8"/>
      <c r="T32" s="8"/>
      <c r="U32" s="8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56" priority="14" stopIfTrue="1">
      <formula>"$F$12=2"</formula>
    </cfRule>
  </conditionalFormatting>
  <conditionalFormatting sqref="K20">
    <cfRule type="expression" dxfId="55" priority="13" stopIfTrue="1">
      <formula>$B$18&lt;&gt;2</formula>
    </cfRule>
  </conditionalFormatting>
  <conditionalFormatting sqref="K19:K20">
    <cfRule type="expression" dxfId="54" priority="10" stopIfTrue="1">
      <formula>$B$13=1</formula>
    </cfRule>
    <cfRule type="expression" dxfId="53" priority="11" stopIfTrue="1">
      <formula>$B$12=1</formula>
    </cfRule>
    <cfRule type="expression" dxfId="52" priority="12" stopIfTrue="1">
      <formula>$B$18&lt;&gt;2</formula>
    </cfRule>
  </conditionalFormatting>
  <conditionalFormatting sqref="J18 H19:H20 K19:K20">
    <cfRule type="expression" dxfId="51" priority="9" stopIfTrue="1">
      <formula>$B$13=1</formula>
    </cfRule>
  </conditionalFormatting>
  <conditionalFormatting sqref="G18 J18 G19:H21 I19:I20 J19:K21 L19:L20">
    <cfRule type="expression" dxfId="50" priority="8">
      <formula>$B$8&gt;2</formula>
    </cfRule>
  </conditionalFormatting>
  <conditionalFormatting sqref="J12 G12:G15 I13:J15 L13:L15">
    <cfRule type="expression" dxfId="49" priority="7">
      <formula>$B$3&gt;2</formula>
    </cfRule>
  </conditionalFormatting>
  <conditionalFormatting sqref="H19:H20">
    <cfRule type="expression" dxfId="48" priority="6">
      <formula>$B$3&gt;2</formula>
    </cfRule>
  </conditionalFormatting>
  <conditionalFormatting sqref="K19:K20">
    <cfRule type="expression" dxfId="47" priority="5">
      <formula>$B$3&gt;2</formula>
    </cfRule>
  </conditionalFormatting>
  <conditionalFormatting sqref="H19:H20">
    <cfRule type="expression" dxfId="46" priority="4">
      <formula>$B$3&gt;2</formula>
    </cfRule>
  </conditionalFormatting>
  <conditionalFormatting sqref="K19:K20">
    <cfRule type="expression" dxfId="45" priority="3">
      <formula>$B$3&gt;2</formula>
    </cfRule>
  </conditionalFormatting>
  <conditionalFormatting sqref="H13:H15">
    <cfRule type="expression" dxfId="44" priority="2">
      <formula>$B$3&gt;2</formula>
    </cfRule>
  </conditionalFormatting>
  <conditionalFormatting sqref="K13:K15">
    <cfRule type="expression" dxfId="43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workbookViewId="0">
      <selection sqref="A1:U104857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0.41636306859581557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7.5647507595373149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</row>
    <row r="27" spans="1:21" x14ac:dyDescent="0.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8"/>
      <c r="T27" s="8"/>
      <c r="U27" s="8"/>
    </row>
    <row r="28" spans="1:21" x14ac:dyDescent="0.2">
      <c r="A28" s="8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1.4017500000000001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1.4017500000000001</v>
      </c>
      <c r="R28" s="8"/>
      <c r="S28" s="8"/>
      <c r="T28" s="8"/>
      <c r="U28" s="8"/>
    </row>
    <row r="29" spans="1:2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</row>
    <row r="31" spans="1:21" x14ac:dyDescent="0.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</row>
    <row r="32" spans="1:21" x14ac:dyDescent="0.2">
      <c r="A32" s="8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8"/>
      <c r="T32" s="8"/>
      <c r="U32" s="8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28" priority="14" stopIfTrue="1">
      <formula>"$F$12=2"</formula>
    </cfRule>
  </conditionalFormatting>
  <conditionalFormatting sqref="K20">
    <cfRule type="expression" dxfId="27" priority="13" stopIfTrue="1">
      <formula>$B$18&lt;&gt;2</formula>
    </cfRule>
  </conditionalFormatting>
  <conditionalFormatting sqref="K19:K20">
    <cfRule type="expression" dxfId="26" priority="10" stopIfTrue="1">
      <formula>$B$13=1</formula>
    </cfRule>
    <cfRule type="expression" dxfId="25" priority="11" stopIfTrue="1">
      <formula>$B$12=1</formula>
    </cfRule>
    <cfRule type="expression" dxfId="24" priority="12" stopIfTrue="1">
      <formula>$B$18&lt;&gt;2</formula>
    </cfRule>
  </conditionalFormatting>
  <conditionalFormatting sqref="J18 H19:H20 K19:K20">
    <cfRule type="expression" dxfId="23" priority="9" stopIfTrue="1">
      <formula>$B$13=1</formula>
    </cfRule>
  </conditionalFormatting>
  <conditionalFormatting sqref="G18 J18 G19:H21 I19:I20 J19:K21 L19:L20">
    <cfRule type="expression" dxfId="22" priority="8">
      <formula>$B$8&gt;2</formula>
    </cfRule>
  </conditionalFormatting>
  <conditionalFormatting sqref="J12 G12:G15 I13:J15 L13:L15">
    <cfRule type="expression" dxfId="21" priority="7">
      <formula>$B$3&gt;2</formula>
    </cfRule>
  </conditionalFormatting>
  <conditionalFormatting sqref="H19:H20">
    <cfRule type="expression" dxfId="20" priority="6">
      <formula>$B$3&gt;2</formula>
    </cfRule>
  </conditionalFormatting>
  <conditionalFormatting sqref="K19:K20">
    <cfRule type="expression" dxfId="19" priority="5">
      <formula>$B$3&gt;2</formula>
    </cfRule>
  </conditionalFormatting>
  <conditionalFormatting sqref="H19:H20">
    <cfRule type="expression" dxfId="18" priority="4">
      <formula>$B$3&gt;2</formula>
    </cfRule>
  </conditionalFormatting>
  <conditionalFormatting sqref="K19:K20">
    <cfRule type="expression" dxfId="17" priority="3">
      <formula>$B$3&gt;2</formula>
    </cfRule>
  </conditionalFormatting>
  <conditionalFormatting sqref="H13:H15">
    <cfRule type="expression" dxfId="16" priority="2">
      <formula>$B$3&gt;2</formula>
    </cfRule>
  </conditionalFormatting>
  <conditionalFormatting sqref="K13:K15">
    <cfRule type="expression" dxfId="15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x terr 2 tr emerg 30x70</vt:lpstr>
      <vt:lpstr>x terr 1 tr emerg 30x70</vt:lpstr>
      <vt:lpstr>70x30 1 trav emerg x terr</vt:lpstr>
      <vt:lpstr>x terr 70x30 2 sp</vt:lpstr>
      <vt:lpstr>x 70x30 1 sp</vt:lpstr>
      <vt:lpstr> y 30x70 2 tr emetg</vt:lpstr>
      <vt:lpstr>y 30x70 1 tr emerg</vt:lpstr>
      <vt:lpstr>y 70x30 2 tr emerg</vt:lpstr>
      <vt:lpstr>y 70x 30 1 tr emergente</vt:lpstr>
      <vt:lpstr>y 70x30 1 sp</vt:lpstr>
    </vt:vector>
  </TitlesOfParts>
  <Company>DICA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2013-01-02T09:55:43Z</dcterms:created>
  <dcterms:modified xsi:type="dcterms:W3CDTF">2016-12-09T12:42:16Z</dcterms:modified>
</cp:coreProperties>
</file>